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yanfortier/Downloads/"/>
    </mc:Choice>
  </mc:AlternateContent>
  <xr:revisionPtr revIDLastSave="84" documentId="8_{D9A283A1-AF20-274E-BFBC-DBD06392326E}" xr6:coauthVersionLast="45" xr6:coauthVersionMax="45" xr10:uidLastSave="{ADF14B03-BE5C-4C06-9812-98B2369B8071}"/>
  <bookViews>
    <workbookView xWindow="380" yWindow="460" windowWidth="28040" windowHeight="16080" xr2:uid="{9008B0C8-A2EC-BA47-BC6A-371DE9F6F97A}"/>
  </bookViews>
  <sheets>
    <sheet name="Sheet1" sheetId="1" r:id="rId1"/>
  </sheets>
  <calcPr calcId="191028" calcCompleted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12" i="1"/>
  <c r="L9" i="1"/>
  <c r="L14" i="1" s="1"/>
  <c r="E5" i="1" l="1"/>
  <c r="E7" i="1"/>
  <c r="E12" i="1"/>
  <c r="E10" i="1"/>
  <c r="E11" i="1"/>
  <c r="E9" i="1"/>
  <c r="E8" i="1"/>
  <c r="A4" i="1"/>
  <c r="A5" i="1" s="1"/>
  <c r="A6" i="1" s="1"/>
  <c r="A7" i="1" s="1"/>
  <c r="A8" i="1" s="1"/>
  <c r="A9" i="1" s="1"/>
  <c r="A10" i="1" s="1"/>
  <c r="A11" i="1" s="1"/>
  <c r="E15" i="1" l="1"/>
</calcChain>
</file>

<file path=xl/sharedStrings.xml><?xml version="1.0" encoding="utf-8"?>
<sst xmlns="http://schemas.openxmlformats.org/spreadsheetml/2006/main" count="39" uniqueCount="33">
  <si>
    <t>Bill of Materials Entire Theoretical System</t>
  </si>
  <si>
    <t>Bill of Materials</t>
  </si>
  <si>
    <t>Item</t>
  </si>
  <si>
    <t>Quantity</t>
  </si>
  <si>
    <t>Cost ($)</t>
  </si>
  <si>
    <t>Total Cost ($)</t>
  </si>
  <si>
    <t>2x2 steel square tubing</t>
  </si>
  <si>
    <t>16 ft</t>
  </si>
  <si>
    <t>1.5" PVC</t>
  </si>
  <si>
    <t>10 ft</t>
  </si>
  <si>
    <t>Arduino Kit</t>
  </si>
  <si>
    <t>Arduino Uno Kit</t>
  </si>
  <si>
    <t>Hydraulic RAM</t>
  </si>
  <si>
    <t>Hyrdaulic Ram</t>
  </si>
  <si>
    <t>Android Tablet</t>
  </si>
  <si>
    <t>Hydraulic Pump</t>
  </si>
  <si>
    <t>Hex nuts (.25")</t>
  </si>
  <si>
    <t>Wheels</t>
  </si>
  <si>
    <t>2"x3" Wood</t>
  </si>
  <si>
    <t>8 ft</t>
  </si>
  <si>
    <t>Batteries</t>
  </si>
  <si>
    <t>PVC T (1.5")</t>
  </si>
  <si>
    <t>Power Inverter</t>
  </si>
  <si>
    <t>PVC Elbow (1.5")</t>
  </si>
  <si>
    <t>Electric Motor</t>
  </si>
  <si>
    <t>.25" Screws (6")</t>
  </si>
  <si>
    <t>.125 inch steel plate</t>
  </si>
  <si>
    <t>Carridge Bolts</t>
  </si>
  <si>
    <t>Hyrdraulic Manifold</t>
  </si>
  <si>
    <t>Flat Washers</t>
  </si>
  <si>
    <t>1/2" Hose</t>
  </si>
  <si>
    <t>24 ft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</si>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</sst>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family val="2"/>
      <scheme val="minor"/>
    </font>
    <font>
      <b/>
      <sz val="14"/>
      <color theme="1"/>
      <name val="Calibri (Body)_x0000_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3" borderId="1" xfId="0" applyFill="1" applyBorder="1"/>
    <xf numFmtId="0" fontId="0" fillId="2" borderId="2" xfId="0" applyFill="1" applyBorder="1"/>
    <xf numFmtId="0" fontId="0" fillId="3" borderId="3" xfId="0" applyFill="1" applyBorder="1"/>
    <xf numFmtId="0" fontId="2" fillId="0" borderId="0" xfId="0" applyFont="1"/>
    <xf numFmtId="0" fontId="0" fillId="0" borderId="0" xfId="0" applyNumberFormat="1"/>
    <xf numFmtId="0" fontId="0" fillId="0" borderId="0" xfId="0" applyAlignment="1">
      <alignment horizontal="right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32471-FD66-964F-9052-8EB5238EAC29}">
  <dimension ref="A1:L17"/>
  <sheetViews>
    <sheetView tabSelected="1" workbookViewId="0">
      <selection activeCell="A2" sqref="A2"/>
    </sheetView>
  </sheetViews>
  <sheetFormatPr defaultColWidth="11" defaultRowHeight="15.95"/>
  <cols>
    <col min="1" max="1" width="16.375" bestFit="1" customWidth="1"/>
    <col min="2" max="2" width="20.375" bestFit="1" customWidth="1"/>
    <col min="5" max="5" width="12.125" bestFit="1" customWidth="1"/>
    <col min="8" max="8" width="17.25" bestFit="1" customWidth="1"/>
    <col min="9" max="9" width="14.75" bestFit="1" customWidth="1"/>
  </cols>
  <sheetData>
    <row r="1" spans="1:12" ht="18.75">
      <c r="A1" s="1" t="s">
        <v>0</v>
      </c>
      <c r="H1" s="5" t="s">
        <v>1</v>
      </c>
    </row>
    <row r="2" spans="1:12">
      <c r="B2" t="s">
        <v>2</v>
      </c>
      <c r="C2" t="s">
        <v>3</v>
      </c>
      <c r="D2" t="s">
        <v>4</v>
      </c>
      <c r="E2" t="s">
        <v>5</v>
      </c>
      <c r="I2" t="s">
        <v>2</v>
      </c>
      <c r="J2" t="s">
        <v>3</v>
      </c>
      <c r="K2" t="s">
        <v>4</v>
      </c>
      <c r="L2" t="s">
        <v>5</v>
      </c>
    </row>
    <row r="3" spans="1:12">
      <c r="A3">
        <v>1</v>
      </c>
      <c r="B3" t="s">
        <v>6</v>
      </c>
      <c r="C3" t="s">
        <v>7</v>
      </c>
      <c r="D3">
        <v>71.66</v>
      </c>
      <c r="E3">
        <v>71.66</v>
      </c>
      <c r="H3">
        <v>1</v>
      </c>
      <c r="I3" t="s">
        <v>8</v>
      </c>
      <c r="J3" s="7" t="s">
        <v>9</v>
      </c>
      <c r="K3" s="6">
        <v>6.35</v>
      </c>
      <c r="L3" s="6">
        <v>6.35</v>
      </c>
    </row>
    <row r="4" spans="1:12">
      <c r="A4">
        <f>(A3)+1</f>
        <v>2</v>
      </c>
      <c r="B4" t="s">
        <v>10</v>
      </c>
      <c r="C4">
        <v>1</v>
      </c>
      <c r="D4">
        <v>35</v>
      </c>
      <c r="E4">
        <v>35</v>
      </c>
      <c r="H4">
        <v>2</v>
      </c>
      <c r="I4" t="s">
        <v>11</v>
      </c>
      <c r="J4">
        <v>1</v>
      </c>
      <c r="K4">
        <v>35</v>
      </c>
      <c r="L4">
        <v>35</v>
      </c>
    </row>
    <row r="5" spans="1:12">
      <c r="A5">
        <f t="shared" ref="A5:A16" si="0">(A4)+1</f>
        <v>3</v>
      </c>
      <c r="B5" t="s">
        <v>12</v>
      </c>
      <c r="C5">
        <v>3</v>
      </c>
      <c r="D5">
        <v>143</v>
      </c>
      <c r="E5">
        <f t="shared" ref="E5:E7" si="1">(C5)*(D5)</f>
        <v>429</v>
      </c>
      <c r="H5">
        <v>3</v>
      </c>
      <c r="I5" t="s">
        <v>13</v>
      </c>
      <c r="J5">
        <v>1</v>
      </c>
      <c r="K5">
        <v>0</v>
      </c>
      <c r="L5">
        <v>0</v>
      </c>
    </row>
    <row r="6" spans="1:12">
      <c r="A6">
        <f t="shared" si="0"/>
        <v>4</v>
      </c>
      <c r="B6" t="s">
        <v>14</v>
      </c>
      <c r="C6">
        <v>1</v>
      </c>
      <c r="D6">
        <v>50</v>
      </c>
      <c r="E6">
        <v>50</v>
      </c>
      <c r="H6">
        <v>4</v>
      </c>
      <c r="I6" t="s">
        <v>15</v>
      </c>
      <c r="J6">
        <v>1</v>
      </c>
      <c r="K6">
        <v>0</v>
      </c>
      <c r="L6">
        <v>0</v>
      </c>
    </row>
    <row r="7" spans="1:12" ht="15.75">
      <c r="A7">
        <f t="shared" si="0"/>
        <v>5</v>
      </c>
      <c r="B7" t="s">
        <v>15</v>
      </c>
      <c r="C7">
        <v>1</v>
      </c>
      <c r="D7">
        <v>0</v>
      </c>
      <c r="E7">
        <f t="shared" si="1"/>
        <v>0</v>
      </c>
      <c r="H7">
        <v>5</v>
      </c>
      <c r="I7" t="s">
        <v>16</v>
      </c>
      <c r="J7">
        <v>25</v>
      </c>
      <c r="K7">
        <v>3.98</v>
      </c>
      <c r="L7">
        <v>3.98</v>
      </c>
    </row>
    <row r="8" spans="1:12" ht="15.75">
      <c r="A8">
        <f t="shared" si="0"/>
        <v>6</v>
      </c>
      <c r="B8" t="s">
        <v>17</v>
      </c>
      <c r="C8">
        <v>4</v>
      </c>
      <c r="D8">
        <v>6.99</v>
      </c>
      <c r="E8">
        <f>(C8)*(D8)</f>
        <v>27.96</v>
      </c>
      <c r="H8">
        <v>6</v>
      </c>
      <c r="I8" t="s">
        <v>18</v>
      </c>
      <c r="J8" s="7" t="s">
        <v>19</v>
      </c>
      <c r="K8">
        <v>3.98</v>
      </c>
      <c r="L8">
        <v>3.98</v>
      </c>
    </row>
    <row r="9" spans="1:12" ht="15.75">
      <c r="A9">
        <f t="shared" si="0"/>
        <v>7</v>
      </c>
      <c r="B9" t="s">
        <v>20</v>
      </c>
      <c r="C9">
        <v>4</v>
      </c>
      <c r="D9">
        <v>89.97</v>
      </c>
      <c r="E9">
        <f>(C9)*(D9)</f>
        <v>359.88</v>
      </c>
      <c r="H9">
        <v>7</v>
      </c>
      <c r="I9" t="s">
        <v>21</v>
      </c>
      <c r="J9">
        <v>3</v>
      </c>
      <c r="K9">
        <v>2.35</v>
      </c>
      <c r="L9">
        <f>2.35*3</f>
        <v>7.0500000000000007</v>
      </c>
    </row>
    <row r="10" spans="1:12" ht="15.75">
      <c r="A10">
        <f t="shared" si="0"/>
        <v>8</v>
      </c>
      <c r="B10" t="s">
        <v>22</v>
      </c>
      <c r="C10">
        <v>1</v>
      </c>
      <c r="D10">
        <v>323</v>
      </c>
      <c r="E10">
        <f t="shared" ref="E10:E13" si="2">(C10)*(D10)</f>
        <v>323</v>
      </c>
      <c r="H10">
        <v>8</v>
      </c>
      <c r="I10" t="s">
        <v>23</v>
      </c>
      <c r="J10">
        <v>1</v>
      </c>
      <c r="K10">
        <v>1.5</v>
      </c>
      <c r="L10">
        <v>1.5</v>
      </c>
    </row>
    <row r="11" spans="1:12" ht="15.75">
      <c r="A11">
        <f t="shared" si="0"/>
        <v>9</v>
      </c>
      <c r="B11" t="s">
        <v>24</v>
      </c>
      <c r="C11">
        <v>2</v>
      </c>
      <c r="D11">
        <v>162.99</v>
      </c>
      <c r="E11">
        <f t="shared" si="2"/>
        <v>325.98</v>
      </c>
      <c r="H11">
        <v>9</v>
      </c>
      <c r="I11" t="s">
        <v>25</v>
      </c>
      <c r="J11">
        <v>35</v>
      </c>
      <c r="K11">
        <v>2.5</v>
      </c>
      <c r="L11">
        <v>2.5</v>
      </c>
    </row>
    <row r="12" spans="1:12" ht="15.75">
      <c r="A12">
        <v>10</v>
      </c>
      <c r="B12" t="s">
        <v>26</v>
      </c>
      <c r="C12">
        <v>1</v>
      </c>
      <c r="D12">
        <v>31</v>
      </c>
      <c r="E12">
        <f t="shared" si="2"/>
        <v>31</v>
      </c>
      <c r="H12">
        <v>10</v>
      </c>
      <c r="I12" t="s">
        <v>27</v>
      </c>
      <c r="J12">
        <v>9</v>
      </c>
      <c r="K12">
        <v>0.27</v>
      </c>
      <c r="L12">
        <f>9*0.27</f>
        <v>2.4300000000000002</v>
      </c>
    </row>
    <row r="13" spans="1:12" ht="15.75">
      <c r="A13">
        <v>11</v>
      </c>
      <c r="B13" t="s">
        <v>28</v>
      </c>
      <c r="C13">
        <v>1</v>
      </c>
      <c r="D13">
        <v>1</v>
      </c>
      <c r="E13">
        <v>1090</v>
      </c>
      <c r="H13">
        <v>11</v>
      </c>
      <c r="I13" t="s">
        <v>29</v>
      </c>
      <c r="J13">
        <v>9</v>
      </c>
      <c r="K13">
        <v>0.13</v>
      </c>
      <c r="L13">
        <f>9*0.13</f>
        <v>1.17</v>
      </c>
    </row>
    <row r="14" spans="1:12" ht="15.75">
      <c r="B14" t="s">
        <v>30</v>
      </c>
      <c r="C14" t="s">
        <v>31</v>
      </c>
      <c r="D14">
        <v>75.98</v>
      </c>
      <c r="E14">
        <v>75.98</v>
      </c>
      <c r="K14" s="8" t="s">
        <v>32</v>
      </c>
      <c r="L14" s="8">
        <f>SUM(L3:L13)</f>
        <v>63.96</v>
      </c>
    </row>
    <row r="15" spans="1:12" ht="15.75">
      <c r="D15" s="3" t="s">
        <v>32</v>
      </c>
      <c r="E15" s="3">
        <f>SUM(E3:E14)</f>
        <v>2819.46</v>
      </c>
      <c r="F15" s="2"/>
    </row>
    <row r="16" spans="1:12" ht="15.75">
      <c r="E16" s="4"/>
    </row>
    <row r="17" ht="15.7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787D10DF6114A9CC081C7E103805D" ma:contentTypeVersion="10" ma:contentTypeDescription="Create a new document." ma:contentTypeScope="" ma:versionID="3fc0f46e693b2d6dee363fb1ec7e53e1">
  <xsd:schema xmlns:xsd="http://www.w3.org/2001/XMLSchema" xmlns:xs="http://www.w3.org/2001/XMLSchema" xmlns:p="http://schemas.microsoft.com/office/2006/metadata/properties" xmlns:ns2="586bf104-dc2e-471d-90ed-41d390c56d9e" xmlns:ns3="fe094f8b-0bfa-41c2-bd78-ffc52640bfd0" targetNamespace="http://schemas.microsoft.com/office/2006/metadata/properties" ma:root="true" ma:fieldsID="5080272375d2056fb43ec370ca066380" ns2:_="" ns3:_="">
    <xsd:import namespace="586bf104-dc2e-471d-90ed-41d390c56d9e"/>
    <xsd:import namespace="fe094f8b-0bfa-41c2-bd78-ffc52640bf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bf104-dc2e-471d-90ed-41d390c56d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94f8b-0bfa-41c2-bd78-ffc52640bfd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167BFC-219C-448F-992C-DDF72B4FE51B}"/>
</file>

<file path=customXml/itemProps2.xml><?xml version="1.0" encoding="utf-8"?>
<ds:datastoreItem xmlns:ds="http://schemas.openxmlformats.org/officeDocument/2006/customXml" ds:itemID="{642A0C49-C312-47AB-994E-886A98C13CF8}"/>
</file>

<file path=customXml/itemProps3.xml><?xml version="1.0" encoding="utf-8"?>
<ds:datastoreItem xmlns:ds="http://schemas.openxmlformats.org/officeDocument/2006/customXml" ds:itemID="{CE617E7C-E8FD-41A8-91FF-D8489FFF7A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Austin Fortier</dc:creator>
  <cp:keywords/>
  <dc:description/>
  <cp:lastModifiedBy>Davis Andrew Geniza</cp:lastModifiedBy>
  <cp:revision/>
  <dcterms:created xsi:type="dcterms:W3CDTF">2020-09-24T21:55:55Z</dcterms:created>
  <dcterms:modified xsi:type="dcterms:W3CDTF">2020-11-16T17:31:30Z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0x0101006D2787D10DF6114A9CC081C7E103805D</vt:lpwstr>
  </property>
</Properties>
</file>